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REGLEMENTATION\GEL\"/>
    </mc:Choice>
  </mc:AlternateContent>
  <xr:revisionPtr revIDLastSave="0" documentId="8_{D084D5A1-709A-40F6-8C35-61EF1E06A4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B4" i="1" l="1"/>
  <c r="B15" i="1" s="1"/>
  <c r="B14" i="1"/>
  <c r="B16" i="1" s="1"/>
  <c r="C14" i="1"/>
  <c r="D14" i="1" l="1"/>
  <c r="E14" i="1"/>
  <c r="F14" i="1"/>
  <c r="E16" i="1" l="1"/>
  <c r="F16" i="1"/>
  <c r="C13" i="1" l="1"/>
  <c r="D13" i="1"/>
  <c r="E13" i="1"/>
  <c r="F13" i="1"/>
  <c r="C16" i="1"/>
  <c r="D16" i="1"/>
  <c r="B13" i="1"/>
  <c r="B17" i="1" s="1"/>
  <c r="C4" i="1" l="1"/>
  <c r="C15" i="1" s="1"/>
  <c r="C17" i="1" s="1"/>
  <c r="B19" i="1" s="1"/>
  <c r="D4" i="1"/>
  <c r="D15" i="1" s="1"/>
  <c r="E4" i="1"/>
  <c r="E15" i="1" s="1"/>
  <c r="F4" i="1"/>
  <c r="F15" i="1" s="1"/>
</calcChain>
</file>

<file path=xl/sharedStrings.xml><?xml version="1.0" encoding="utf-8"?>
<sst xmlns="http://schemas.openxmlformats.org/spreadsheetml/2006/main" count="29" uniqueCount="29">
  <si>
    <t xml:space="preserve">prix </t>
  </si>
  <si>
    <t>rendement</t>
  </si>
  <si>
    <t>surface</t>
  </si>
  <si>
    <t>assurance</t>
  </si>
  <si>
    <t>autre aide 1</t>
  </si>
  <si>
    <t>autre aide 2</t>
  </si>
  <si>
    <t>autre aide 3</t>
  </si>
  <si>
    <t>pertes estimées</t>
  </si>
  <si>
    <t>CULTURES:</t>
  </si>
  <si>
    <t>Aide Ci Max</t>
  </si>
  <si>
    <t>taux de pertes</t>
  </si>
  <si>
    <t>type culture</t>
  </si>
  <si>
    <t>arbres fruitiers</t>
  </si>
  <si>
    <t>petits fruits</t>
  </si>
  <si>
    <t>raisin de cuve</t>
  </si>
  <si>
    <r>
      <t>raisin de table</t>
    </r>
    <r>
      <rPr>
        <sz val="8"/>
        <color rgb="FFCC00FF"/>
        <rFont val="Calibri"/>
        <family val="2"/>
        <scheme val="minor"/>
      </rPr>
      <t> </t>
    </r>
  </si>
  <si>
    <t>points de capital</t>
  </si>
  <si>
    <t>betterave/ semence b</t>
  </si>
  <si>
    <t>colza/semence c</t>
  </si>
  <si>
    <t>lin/semence l</t>
  </si>
  <si>
    <t>houblon/ semence h</t>
  </si>
  <si>
    <t>SOMMES autres aide</t>
  </si>
  <si>
    <t>a saisir</t>
  </si>
  <si>
    <t>indemnisation max Ci</t>
  </si>
  <si>
    <t>plafond Ci</t>
  </si>
  <si>
    <t>seuil 200€</t>
  </si>
  <si>
    <t>total indemnisation éligible</t>
  </si>
  <si>
    <t xml:space="preserve">DOIT ETRE SUPERIEUR A 30% par culture </t>
  </si>
  <si>
    <t xml:space="preserve">liste deroulante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</si>
</sst>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\ _€_-;\-* #,##0.0\ _€_-;_-* &quot;-&quot;??\ _€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CC00FF"/>
      <name val="Marianne"/>
      <family val="3"/>
    </font>
    <font>
      <sz val="8"/>
      <color rgb="FFCC00FF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2" borderId="1" xfId="0" applyFill="1" applyBorder="1"/>
    <xf numFmtId="44" fontId="0" fillId="2" borderId="1" xfId="2" applyFont="1" applyFill="1" applyBorder="1"/>
    <xf numFmtId="165" fontId="0" fillId="2" borderId="1" xfId="1" applyNumberFormat="1" applyFont="1" applyFill="1" applyBorder="1" applyAlignment="1">
      <alignment horizontal="center"/>
    </xf>
    <xf numFmtId="9" fontId="0" fillId="3" borderId="1" xfId="3" applyFont="1" applyFill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5" fillId="4" borderId="1" xfId="0" applyFont="1" applyFill="1" applyBorder="1"/>
    <xf numFmtId="44" fontId="5" fillId="4" borderId="1" xfId="2" applyFont="1" applyFill="1" applyBorder="1"/>
    <xf numFmtId="10" fontId="0" fillId="3" borderId="1" xfId="3" applyNumberFormat="1" applyFont="1" applyFill="1" applyBorder="1" applyAlignment="1">
      <alignment horizontal="center"/>
    </xf>
    <xf numFmtId="2" fontId="0" fillId="3" borderId="1" xfId="0" applyNumberFormat="1" applyFill="1" applyBorder="1"/>
    <xf numFmtId="44" fontId="0" fillId="5" borderId="1" xfId="2" applyFont="1" applyFill="1" applyBorder="1"/>
    <xf numFmtId="0" fontId="6" fillId="0" borderId="0" xfId="0" applyFont="1"/>
    <xf numFmtId="0" fontId="4" fillId="6" borderId="1" xfId="0" applyFont="1" applyFill="1" applyBorder="1" applyAlignment="1">
      <alignment horizontal="center"/>
    </xf>
    <xf numFmtId="0" fontId="0" fillId="6" borderId="0" xfId="0" applyFill="1"/>
    <xf numFmtId="44" fontId="6" fillId="4" borderId="1" xfId="0" applyNumberFormat="1" applyFont="1" applyFill="1" applyBorder="1"/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workbookViewId="0">
      <selection activeCell="E24" sqref="E24"/>
    </sheetView>
  </sheetViews>
  <sheetFormatPr baseColWidth="10" defaultRowHeight="15"/>
  <cols>
    <col min="1" max="1" width="27.42578125" customWidth="1"/>
    <col min="2" max="2" width="16.28515625" customWidth="1"/>
    <col min="3" max="3" width="16.85546875" customWidth="1"/>
  </cols>
  <sheetData>
    <row r="1" spans="1:16">
      <c r="B1" s="10" t="s">
        <v>22</v>
      </c>
      <c r="C1" s="18" t="s">
        <v>28</v>
      </c>
    </row>
    <row r="2" spans="1:16">
      <c r="A2" s="1" t="s">
        <v>8</v>
      </c>
      <c r="B2" s="2">
        <v>1</v>
      </c>
      <c r="C2" s="2">
        <v>2</v>
      </c>
      <c r="D2" s="2">
        <v>3</v>
      </c>
      <c r="E2" s="2">
        <v>4</v>
      </c>
      <c r="F2" s="2">
        <v>5</v>
      </c>
    </row>
    <row r="3" spans="1:16">
      <c r="A3" s="1" t="s">
        <v>11</v>
      </c>
      <c r="B3" s="17"/>
      <c r="C3" s="17"/>
      <c r="D3" s="17"/>
      <c r="E3" s="17"/>
      <c r="F3" s="17"/>
      <c r="P3" s="3" t="s">
        <v>12</v>
      </c>
    </row>
    <row r="4" spans="1:16">
      <c r="A4" s="5" t="s">
        <v>16</v>
      </c>
      <c r="B4" s="7">
        <f>IF(B3="",0,IF(OR(B3=$P$3,B3=$P$4),10,2.5))</f>
        <v>0</v>
      </c>
      <c r="C4" s="7">
        <f t="shared" ref="C4:F4" si="0">IF(C3="",0,IF(OR(C3=$P$3,C3=$P$4),10,2.5))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P4" s="3" t="s">
        <v>13</v>
      </c>
    </row>
    <row r="5" spans="1:16">
      <c r="A5" s="1" t="s">
        <v>10</v>
      </c>
      <c r="B5" s="13"/>
      <c r="C5" s="13"/>
      <c r="D5" s="8"/>
      <c r="E5" s="8"/>
      <c r="F5" s="8"/>
      <c r="G5" s="16" t="s">
        <v>27</v>
      </c>
      <c r="P5" s="3" t="s">
        <v>17</v>
      </c>
    </row>
    <row r="6" spans="1:16">
      <c r="A6" s="1" t="s">
        <v>0</v>
      </c>
      <c r="B6" s="14"/>
      <c r="C6" s="14"/>
      <c r="D6" s="9"/>
      <c r="E6" s="9"/>
      <c r="F6" s="9"/>
      <c r="P6" s="3" t="s">
        <v>18</v>
      </c>
    </row>
    <row r="7" spans="1:16">
      <c r="A7" s="1" t="s">
        <v>1</v>
      </c>
      <c r="B7" s="14"/>
      <c r="C7" s="14"/>
      <c r="D7" s="9"/>
      <c r="E7" s="9"/>
      <c r="F7" s="9"/>
      <c r="P7" s="3" t="s">
        <v>19</v>
      </c>
    </row>
    <row r="8" spans="1:16">
      <c r="A8" s="1" t="s">
        <v>2</v>
      </c>
      <c r="B8" s="14"/>
      <c r="C8" s="14"/>
      <c r="D8" s="9"/>
      <c r="E8" s="9"/>
      <c r="F8" s="9"/>
      <c r="P8" s="3" t="s">
        <v>20</v>
      </c>
    </row>
    <row r="9" spans="1:16">
      <c r="A9" s="1" t="s">
        <v>3</v>
      </c>
      <c r="B9" s="14"/>
      <c r="C9" s="14"/>
      <c r="D9" s="9"/>
      <c r="E9" s="9"/>
      <c r="F9" s="9"/>
      <c r="P9" s="3" t="s">
        <v>14</v>
      </c>
    </row>
    <row r="10" spans="1:16">
      <c r="A10" s="1" t="s">
        <v>4</v>
      </c>
      <c r="B10" s="14"/>
      <c r="C10" s="14"/>
      <c r="D10" s="9"/>
      <c r="E10" s="9"/>
      <c r="F10" s="9"/>
      <c r="P10" s="4" t="s">
        <v>15</v>
      </c>
    </row>
    <row r="11" spans="1:16">
      <c r="A11" s="1" t="s">
        <v>5</v>
      </c>
      <c r="B11" s="14"/>
      <c r="C11" s="14"/>
      <c r="D11" s="9"/>
      <c r="E11" s="9"/>
      <c r="F11" s="9"/>
    </row>
    <row r="12" spans="1:16">
      <c r="A12" s="1" t="s">
        <v>6</v>
      </c>
      <c r="B12" s="14"/>
      <c r="C12" s="14"/>
      <c r="D12" s="9"/>
      <c r="E12" s="9"/>
      <c r="F12" s="9"/>
    </row>
    <row r="13" spans="1:16">
      <c r="A13" s="5" t="s">
        <v>21</v>
      </c>
      <c r="B13" s="5">
        <f>B10+B11+B12</f>
        <v>0</v>
      </c>
      <c r="C13" s="5">
        <f t="shared" ref="C13:F13" si="1">C10+C11+C12</f>
        <v>0</v>
      </c>
      <c r="D13" s="5">
        <f t="shared" si="1"/>
        <v>0</v>
      </c>
      <c r="E13" s="5">
        <f t="shared" si="1"/>
        <v>0</v>
      </c>
      <c r="F13" s="5">
        <f t="shared" si="1"/>
        <v>0</v>
      </c>
    </row>
    <row r="14" spans="1:16">
      <c r="A14" s="5" t="s">
        <v>7</v>
      </c>
      <c r="B14" s="6">
        <f>B5*B6*B7*B8</f>
        <v>0</v>
      </c>
      <c r="C14" s="6">
        <f>C5*C6*C7*C8</f>
        <v>0</v>
      </c>
      <c r="D14" s="6">
        <f t="shared" ref="D14:F14" si="2">D5*D6*D7*D8</f>
        <v>0</v>
      </c>
      <c r="E14" s="6">
        <f t="shared" si="2"/>
        <v>0</v>
      </c>
      <c r="F14" s="6">
        <f t="shared" si="2"/>
        <v>0</v>
      </c>
    </row>
    <row r="15" spans="1:16">
      <c r="A15" s="5" t="s">
        <v>9</v>
      </c>
      <c r="B15" s="6">
        <f>(B6*B7*B4*B8)/100</f>
        <v>0</v>
      </c>
      <c r="C15" s="6">
        <f t="shared" ref="C15:F15" si="3">(C6*C7*C4*C8)/100</f>
        <v>0</v>
      </c>
      <c r="D15" s="6">
        <f t="shared" si="3"/>
        <v>0</v>
      </c>
      <c r="E15" s="6">
        <f t="shared" si="3"/>
        <v>0</v>
      </c>
      <c r="F15" s="6">
        <f t="shared" si="3"/>
        <v>0</v>
      </c>
    </row>
    <row r="16" spans="1:16">
      <c r="A16" s="11" t="s">
        <v>24</v>
      </c>
      <c r="B16" s="12">
        <f>0.8*B14</f>
        <v>0</v>
      </c>
      <c r="C16" s="12">
        <f t="shared" ref="C16:F16" si="4">0.8*C14</f>
        <v>0</v>
      </c>
      <c r="D16" s="12">
        <f t="shared" si="4"/>
        <v>0</v>
      </c>
      <c r="E16" s="12">
        <f t="shared" si="4"/>
        <v>0</v>
      </c>
      <c r="F16" s="12">
        <f t="shared" si="4"/>
        <v>0</v>
      </c>
    </row>
    <row r="17" spans="1:6">
      <c r="A17" s="5" t="s">
        <v>23</v>
      </c>
      <c r="B17" s="15">
        <f>IF(B5&gt;=0.3,(MAX(0,MIN(B15,(B16-B9-B13)))),0)</f>
        <v>0</v>
      </c>
      <c r="C17" s="15">
        <f t="shared" ref="C17:F17" si="5">IF(C5&gt;=0.3,(MAX(0,MIN(C15,(C16-C9-C13)))),0)</f>
        <v>0</v>
      </c>
      <c r="D17" s="15">
        <f t="shared" si="5"/>
        <v>0</v>
      </c>
      <c r="E17" s="15">
        <f t="shared" si="5"/>
        <v>0</v>
      </c>
      <c r="F17" s="15">
        <f t="shared" si="5"/>
        <v>0</v>
      </c>
    </row>
    <row r="19" spans="1:6">
      <c r="A19" s="1" t="s">
        <v>26</v>
      </c>
      <c r="B19" s="19">
        <f>IF((B17+C17+D17+E17+F17)&gt;=200,B17+C17+D17+E17+F17,0)</f>
        <v>0</v>
      </c>
    </row>
    <row r="20" spans="1:6">
      <c r="A20" t="s">
        <v>25</v>
      </c>
    </row>
  </sheetData>
  <dataValidations count="1">
    <dataValidation type="list" allowBlank="1" showInputMessage="1" showErrorMessage="1" sqref="B3:F3" xr:uid="{00000000-0002-0000-0000-000000000000}">
      <formula1>$P$2:$P$10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FranceAgriMer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LAUGE Vanessa</dc:creator>
  <cp:lastModifiedBy>COMPUTER</cp:lastModifiedBy>
  <dcterms:created xsi:type="dcterms:W3CDTF">2022-01-25T13:31:19Z</dcterms:created>
  <dcterms:modified xsi:type="dcterms:W3CDTF">2022-03-25T12:21:55Z</dcterms:modified>
</cp:coreProperties>
</file>